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8800" windowHeight="12225" activeTab="0"/>
  </bookViews>
  <sheets>
    <sheet name="Lot 1 Speedometers" sheetId="8" r:id="rId1"/>
    <sheet name="Lot 1 Cost Summary" sheetId="11" r:id="rId2"/>
    <sheet name="Lot 2 Radar Units" sheetId="9" r:id="rId3"/>
    <sheet name="Lot 2 Cost Summary" sheetId="12" r:id="rId4"/>
  </sheets>
  <definedNames/>
  <calcPr calcId="191029"/>
  <extLst/>
</workbook>
</file>

<file path=xl/sharedStrings.xml><?xml version="1.0" encoding="utf-8"?>
<sst xmlns="http://schemas.openxmlformats.org/spreadsheetml/2006/main" count="222" uniqueCount="46">
  <si>
    <t>Contract Number:</t>
  </si>
  <si>
    <t xml:space="preserve">Contact Information:  </t>
  </si>
  <si>
    <t>Vendor Name:</t>
  </si>
  <si>
    <t>SAP Number</t>
  </si>
  <si>
    <t xml:space="preserve">Name of Person Quoting:  </t>
  </si>
  <si>
    <t xml:space="preserve">TOTAL COST </t>
  </si>
  <si>
    <t>Annual Cost</t>
  </si>
  <si>
    <t>Two-Wheel Drive Calibration</t>
  </si>
  <si>
    <t>Number Needed Est.</t>
  </si>
  <si>
    <t>All-Wheel Drive Calibration</t>
  </si>
  <si>
    <t>Two-Wheel Drive Repair</t>
  </si>
  <si>
    <t>All-Wheel Drive Repair</t>
  </si>
  <si>
    <t>RFP Speedometer and Radar Calibrations 6100048539</t>
  </si>
  <si>
    <t>Rate per Calibration</t>
  </si>
  <si>
    <t>TOTAL COST</t>
  </si>
  <si>
    <t>Hourly Rate for Repair</t>
  </si>
  <si>
    <t>Discounted parts total</t>
  </si>
  <si>
    <t>Estimated Spend</t>
  </si>
  <si>
    <t>Cost with Discount</t>
  </si>
  <si>
    <t>Discount %</t>
  </si>
  <si>
    <t>Radar Unit Calibration</t>
  </si>
  <si>
    <t>Radar Unit Repair</t>
  </si>
  <si>
    <t>TOTAL COST INITIAL CONTRACT TERM SPEEDOMETERS</t>
  </si>
  <si>
    <t>TOTAL COST INITIAL CONTRACT TERM RADAR</t>
  </si>
  <si>
    <t>TOTAL COST INITIAL CONTRACT TERM SPEEDOMETER PARTS</t>
  </si>
  <si>
    <t>TOTAL COST INITIAL CONTRACT TERM RADAR PARTS</t>
  </si>
  <si>
    <t>OPTIONAL 1ST YEAR RENEWAL RADAR</t>
  </si>
  <si>
    <t>OPTIONAL 1ST YEAR RENEWAL SPEEDOMETER PARTS</t>
  </si>
  <si>
    <t>OPTIONAL 1ST YEAR RENEWAL RADAR PARTS</t>
  </si>
  <si>
    <t>OPTIONAL 2ND YEAR RADAR</t>
  </si>
  <si>
    <t>OPTIONAL 2ND YEAR RENEWAL SPEEDOMETER PARTS</t>
  </si>
  <si>
    <t>OPTIONAL 2ND YEAR RADAR PARTS</t>
  </si>
  <si>
    <t>OPTIONAL 3RD YEAR RENEWAL RADAR</t>
  </si>
  <si>
    <t>OPTIONAL 3RD YEAR RENEWAL RADAR PARTS</t>
  </si>
  <si>
    <t>INITIAL CONTRACT TERM YEAR 1</t>
  </si>
  <si>
    <t>INITIAL CONTRACT TERM YEAR 2</t>
  </si>
  <si>
    <t>OPTIONAL 1ST RENEWAL</t>
  </si>
  <si>
    <t>OPTIONAL 2ND RENEWAL</t>
  </si>
  <si>
    <t>OPTIONAL 3RD  RENEWAL</t>
  </si>
  <si>
    <t>OPTIONAL 3RD RENEWAL</t>
  </si>
  <si>
    <t>RENEWAL OPTION COST</t>
  </si>
  <si>
    <t>INITIAL CONTRACT TERM COST</t>
  </si>
  <si>
    <t>OPTIONAL 1ST YEAR RENEWAL SPEEDOMETERS</t>
  </si>
  <si>
    <t>OPTIONAL 2ND YEAR RENEWAL SPEEDOMETERS</t>
  </si>
  <si>
    <t>OPTIONAL 3RD YEAR RENEWAL SPEEDOMETERS</t>
  </si>
  <si>
    <t>OPTIONAL 3RD YEAR RENEWAL SPEEDOMETER PARTS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</si>
</sst>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mmmm\ d\,\ 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4" fillId="0" borderId="1" xfId="0" applyFont="1" applyBorder="1" applyAlignment="1" applyProtection="1">
      <alignment horizontal="center" wrapText="1"/>
      <protection/>
    </xf>
    <xf numFmtId="0" fontId="5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0" borderId="1" xfId="0" applyFont="1" applyBorder="1" applyAlignment="1" applyProtection="1">
      <alignment wrapText="1"/>
      <protection/>
    </xf>
    <xf numFmtId="164" fontId="4" fillId="0" borderId="1" xfId="0" applyNumberFormat="1" applyFont="1" applyBorder="1" applyAlignment="1" applyProtection="1">
      <alignment horizontal="center" wrapText="1"/>
      <protection/>
    </xf>
    <xf numFmtId="164" fontId="3" fillId="0" borderId="1" xfId="0" applyNumberFormat="1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164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wrapText="1"/>
      <protection/>
    </xf>
    <xf numFmtId="10" fontId="4" fillId="0" borderId="1" xfId="0" applyNumberFormat="1" applyFont="1" applyBorder="1" applyAlignment="1" applyProtection="1">
      <alignment horizontal="center" wrapText="1"/>
      <protection/>
    </xf>
    <xf numFmtId="0" fontId="7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/>
      <protection/>
    </xf>
    <xf numFmtId="0" fontId="6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9" fillId="5" borderId="0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tabSelected="1" zoomScale="85" zoomScaleNormal="85" workbookViewId="0" topLeftCell="A1">
      <selection activeCell="D54" sqref="D54"/>
    </sheetView>
  </sheetViews>
  <sheetFormatPr defaultColWidth="9.140625" defaultRowHeight="15"/>
  <cols>
    <col min="1" max="1" width="23.00390625" style="4" customWidth="1"/>
    <col min="2" max="2" width="9.00390625" style="4" customWidth="1"/>
    <col min="3" max="3" width="12.57421875" style="2" customWidth="1"/>
    <col min="4" max="5" width="20.7109375" style="2" customWidth="1"/>
    <col min="6" max="6" width="22.7109375" style="2" customWidth="1"/>
    <col min="7" max="7" width="12.7109375" style="2" customWidth="1"/>
    <col min="8" max="8" width="10.7109375" style="2" bestFit="1" customWidth="1"/>
    <col min="9" max="9" width="18.7109375" style="2" bestFit="1" customWidth="1"/>
    <col min="10" max="10" width="10.7109375" style="2" customWidth="1"/>
    <col min="11" max="16384" width="9.140625" style="2" customWidth="1"/>
  </cols>
  <sheetData>
    <row r="1" spans="1:10" s="1" customFormat="1" ht="25.15" customHeight="1">
      <c r="A1" s="37" t="s">
        <v>12</v>
      </c>
      <c r="B1" s="38"/>
      <c r="C1" s="38"/>
      <c r="D1" s="38"/>
      <c r="E1" s="38"/>
      <c r="F1" s="38"/>
      <c r="G1" s="3"/>
      <c r="H1" s="3"/>
      <c r="I1" s="3"/>
      <c r="J1" s="3"/>
    </row>
    <row r="2" spans="1:6" ht="15">
      <c r="A2" s="11"/>
      <c r="B2" s="11"/>
      <c r="C2" s="12"/>
      <c r="D2" s="12"/>
      <c r="E2" s="12"/>
      <c r="F2" s="12"/>
    </row>
    <row r="3" spans="1:6" ht="14.45" customHeight="1">
      <c r="A3" s="6" t="s">
        <v>2</v>
      </c>
      <c r="B3" s="10"/>
      <c r="C3" s="39"/>
      <c r="D3" s="39"/>
      <c r="E3" s="39"/>
      <c r="F3" s="39"/>
    </row>
    <row r="4" spans="1:6" ht="14.45" customHeight="1">
      <c r="A4" s="6" t="s">
        <v>3</v>
      </c>
      <c r="B4" s="10"/>
      <c r="C4" s="39"/>
      <c r="D4" s="39"/>
      <c r="E4" s="39"/>
      <c r="F4" s="39"/>
    </row>
    <row r="5" spans="1:6" ht="14.45" customHeight="1">
      <c r="A5" s="6" t="s">
        <v>0</v>
      </c>
      <c r="B5" s="10"/>
      <c r="C5" s="39"/>
      <c r="D5" s="39"/>
      <c r="E5" s="39"/>
      <c r="F5" s="39"/>
    </row>
    <row r="6" spans="1:6" ht="14.45" customHeight="1">
      <c r="A6" s="6" t="s">
        <v>4</v>
      </c>
      <c r="B6" s="10"/>
      <c r="C6" s="39"/>
      <c r="D6" s="39"/>
      <c r="E6" s="39"/>
      <c r="F6" s="39"/>
    </row>
    <row r="7" spans="1:6" ht="14.45" customHeight="1">
      <c r="A7" s="6" t="s">
        <v>1</v>
      </c>
      <c r="B7" s="10"/>
      <c r="C7" s="39"/>
      <c r="D7" s="39"/>
      <c r="E7" s="39"/>
      <c r="F7" s="39"/>
    </row>
    <row r="8" spans="1:9" ht="14.45" customHeight="1">
      <c r="A8" s="35" t="s">
        <v>41</v>
      </c>
      <c r="B8" s="36"/>
      <c r="C8" s="36"/>
      <c r="D8" s="36"/>
      <c r="E8" s="36"/>
      <c r="F8" s="36"/>
      <c r="G8" s="36"/>
      <c r="H8" s="36"/>
      <c r="I8" s="36"/>
    </row>
    <row r="9" spans="1:10" s="1" customFormat="1" ht="15">
      <c r="A9" s="35"/>
      <c r="B9" s="36"/>
      <c r="C9" s="36"/>
      <c r="D9" s="36"/>
      <c r="E9" s="36"/>
      <c r="F9" s="36"/>
      <c r="G9" s="36"/>
      <c r="H9" s="36"/>
      <c r="I9" s="36"/>
      <c r="J9" s="2"/>
    </row>
    <row r="10" spans="1:9" ht="105">
      <c r="A10" s="28" t="s">
        <v>34</v>
      </c>
      <c r="B10" s="25" t="s">
        <v>8</v>
      </c>
      <c r="C10" s="25" t="s">
        <v>13</v>
      </c>
      <c r="D10" s="26" t="s">
        <v>6</v>
      </c>
      <c r="E10" s="7"/>
      <c r="F10" s="28" t="s">
        <v>35</v>
      </c>
      <c r="G10" s="25" t="s">
        <v>8</v>
      </c>
      <c r="H10" s="25" t="s">
        <v>13</v>
      </c>
      <c r="I10" s="26" t="s">
        <v>6</v>
      </c>
    </row>
    <row r="11" spans="1:9" ht="31.5">
      <c r="A11" s="13" t="s">
        <v>7</v>
      </c>
      <c r="B11" s="9">
        <v>65</v>
      </c>
      <c r="C11" s="16"/>
      <c r="D11" s="17">
        <f aca="true" t="shared" si="0" ref="D11:D17">SUM(B11*C11)</f>
        <v>0</v>
      </c>
      <c r="E11" s="7"/>
      <c r="F11" s="13" t="s">
        <v>7</v>
      </c>
      <c r="G11" s="9">
        <v>65</v>
      </c>
      <c r="H11" s="16"/>
      <c r="I11" s="17">
        <f aca="true" t="shared" si="1" ref="I11:I12">SUM(G11*H11)</f>
        <v>0</v>
      </c>
    </row>
    <row r="12" spans="1:9" ht="31.5">
      <c r="A12" s="13" t="s">
        <v>9</v>
      </c>
      <c r="B12" s="9">
        <v>2000</v>
      </c>
      <c r="C12" s="16"/>
      <c r="D12" s="17">
        <f t="shared" si="0"/>
        <v>0</v>
      </c>
      <c r="E12" s="7"/>
      <c r="F12" s="13" t="s">
        <v>9</v>
      </c>
      <c r="G12" s="9">
        <v>2000</v>
      </c>
      <c r="H12" s="16"/>
      <c r="I12" s="17">
        <f t="shared" si="1"/>
        <v>0</v>
      </c>
    </row>
    <row r="13" spans="1:9" ht="15.75">
      <c r="A13" s="22" t="s">
        <v>14</v>
      </c>
      <c r="B13" s="9"/>
      <c r="C13" s="16"/>
      <c r="D13" s="27">
        <f>SUM(D11:D12)</f>
        <v>0</v>
      </c>
      <c r="E13" s="7"/>
      <c r="F13" s="22" t="s">
        <v>14</v>
      </c>
      <c r="G13" s="9"/>
      <c r="H13" s="16"/>
      <c r="I13" s="27">
        <f>SUM(I11:I12)</f>
        <v>0</v>
      </c>
    </row>
    <row r="14" spans="1:6" ht="15.75">
      <c r="A14" s="18"/>
      <c r="B14" s="19"/>
      <c r="C14" s="20"/>
      <c r="D14" s="21"/>
      <c r="E14" s="7"/>
      <c r="F14" s="7"/>
    </row>
    <row r="15" spans="1:9" ht="105">
      <c r="A15" s="28" t="s">
        <v>34</v>
      </c>
      <c r="B15" s="25" t="s">
        <v>8</v>
      </c>
      <c r="C15" s="25" t="s">
        <v>15</v>
      </c>
      <c r="D15" s="26" t="s">
        <v>6</v>
      </c>
      <c r="E15" s="7"/>
      <c r="F15" s="28" t="s">
        <v>35</v>
      </c>
      <c r="G15" s="25" t="s">
        <v>8</v>
      </c>
      <c r="H15" s="25" t="s">
        <v>15</v>
      </c>
      <c r="I15" s="26" t="s">
        <v>6</v>
      </c>
    </row>
    <row r="16" spans="1:9" ht="31.5">
      <c r="A16" s="13" t="s">
        <v>10</v>
      </c>
      <c r="B16" s="9">
        <v>65</v>
      </c>
      <c r="C16" s="16"/>
      <c r="D16" s="17">
        <f t="shared" si="0"/>
        <v>0</v>
      </c>
      <c r="E16" s="7"/>
      <c r="F16" s="13" t="s">
        <v>10</v>
      </c>
      <c r="G16" s="9">
        <v>65</v>
      </c>
      <c r="H16" s="16"/>
      <c r="I16" s="17">
        <f aca="true" t="shared" si="2" ref="I16:I17">SUM(G16*H16)</f>
        <v>0</v>
      </c>
    </row>
    <row r="17" spans="1:9" ht="15.75">
      <c r="A17" s="13" t="s">
        <v>11</v>
      </c>
      <c r="B17" s="9">
        <v>2000</v>
      </c>
      <c r="C17" s="16"/>
      <c r="D17" s="17">
        <f t="shared" si="0"/>
        <v>0</v>
      </c>
      <c r="E17" s="7"/>
      <c r="F17" s="13" t="s">
        <v>11</v>
      </c>
      <c r="G17" s="9">
        <v>2000</v>
      </c>
      <c r="H17" s="16"/>
      <c r="I17" s="17">
        <f t="shared" si="2"/>
        <v>0</v>
      </c>
    </row>
    <row r="18" spans="1:9" ht="15.75">
      <c r="A18" s="5" t="s">
        <v>5</v>
      </c>
      <c r="B18" s="5"/>
      <c r="C18" s="15"/>
      <c r="D18" s="27">
        <f>SUM(D16:D17)</f>
        <v>0</v>
      </c>
      <c r="E18" s="7"/>
      <c r="F18" s="5" t="s">
        <v>5</v>
      </c>
      <c r="G18" s="5"/>
      <c r="H18" s="15"/>
      <c r="I18" s="27">
        <f>SUM(I16:I17)</f>
        <v>0</v>
      </c>
    </row>
    <row r="19" spans="1:6" ht="15.75">
      <c r="A19" s="5"/>
      <c r="B19" s="5"/>
      <c r="C19" s="15"/>
      <c r="D19" s="17"/>
      <c r="E19" s="7"/>
      <c r="F19" s="7"/>
    </row>
    <row r="20" spans="1:9" ht="105">
      <c r="A20" s="28" t="s">
        <v>34</v>
      </c>
      <c r="B20" s="25" t="s">
        <v>19</v>
      </c>
      <c r="C20" s="25" t="s">
        <v>17</v>
      </c>
      <c r="D20" s="26" t="s">
        <v>18</v>
      </c>
      <c r="E20" s="7"/>
      <c r="F20" s="28" t="s">
        <v>35</v>
      </c>
      <c r="G20" s="25" t="s">
        <v>19</v>
      </c>
      <c r="H20" s="25" t="s">
        <v>17</v>
      </c>
      <c r="I20" s="26" t="s">
        <v>18</v>
      </c>
    </row>
    <row r="21" spans="1:9" ht="15.75">
      <c r="A21" s="13" t="s">
        <v>16</v>
      </c>
      <c r="B21" s="23"/>
      <c r="C21" s="14">
        <v>5000</v>
      </c>
      <c r="D21" s="17">
        <f>C21-(C21*B21)</f>
        <v>5000</v>
      </c>
      <c r="E21" s="8"/>
      <c r="F21" s="13" t="s">
        <v>16</v>
      </c>
      <c r="G21" s="23"/>
      <c r="H21" s="14">
        <v>5000</v>
      </c>
      <c r="I21" s="17">
        <f>H21-(H21*G21)</f>
        <v>5000</v>
      </c>
    </row>
    <row r="22" spans="1:9" ht="15.75">
      <c r="A22" s="5" t="s">
        <v>5</v>
      </c>
      <c r="B22" s="5"/>
      <c r="C22" s="15"/>
      <c r="D22" s="27">
        <f>SUM(D21)</f>
        <v>5000</v>
      </c>
      <c r="E22" s="8"/>
      <c r="F22" s="5" t="s">
        <v>5</v>
      </c>
      <c r="G22" s="5"/>
      <c r="H22" s="15"/>
      <c r="I22" s="27">
        <f>SUM(I21)</f>
        <v>5000</v>
      </c>
    </row>
    <row r="23" spans="1:9" ht="15.75">
      <c r="A23" s="6"/>
      <c r="B23" s="6"/>
      <c r="C23" s="8"/>
      <c r="D23" s="21"/>
      <c r="E23" s="8"/>
      <c r="F23" s="6"/>
      <c r="G23" s="6"/>
      <c r="H23" s="8"/>
      <c r="I23" s="21"/>
    </row>
    <row r="24" spans="1:9" ht="15.75">
      <c r="A24" s="6"/>
      <c r="B24" s="6"/>
      <c r="C24" s="8"/>
      <c r="D24" s="21"/>
      <c r="E24" s="8"/>
      <c r="F24" s="6"/>
      <c r="G24" s="6"/>
      <c r="H24" s="8"/>
      <c r="I24" s="21"/>
    </row>
    <row r="25" spans="1:9" ht="15.75" customHeight="1">
      <c r="A25" s="34" t="s">
        <v>40</v>
      </c>
      <c r="B25" s="34"/>
      <c r="C25" s="34"/>
      <c r="D25" s="34"/>
      <c r="E25" s="34"/>
      <c r="F25" s="34"/>
      <c r="G25" s="34"/>
      <c r="H25" s="34"/>
      <c r="I25" s="34"/>
    </row>
    <row r="26" spans="1:9" ht="15">
      <c r="A26" s="34"/>
      <c r="B26" s="34"/>
      <c r="C26" s="34"/>
      <c r="D26" s="34"/>
      <c r="E26" s="34"/>
      <c r="F26" s="34"/>
      <c r="G26" s="34"/>
      <c r="H26" s="34"/>
      <c r="I26" s="34"/>
    </row>
    <row r="27" spans="1:9" ht="78.75">
      <c r="A27" s="31" t="s">
        <v>36</v>
      </c>
      <c r="B27" s="29" t="s">
        <v>8</v>
      </c>
      <c r="C27" s="29" t="s">
        <v>13</v>
      </c>
      <c r="D27" s="30" t="s">
        <v>6</v>
      </c>
      <c r="F27" s="31" t="s">
        <v>37</v>
      </c>
      <c r="G27" s="29" t="s">
        <v>8</v>
      </c>
      <c r="H27" s="29" t="s">
        <v>13</v>
      </c>
      <c r="I27" s="30" t="s">
        <v>6</v>
      </c>
    </row>
    <row r="28" spans="1:9" ht="31.5">
      <c r="A28" s="13" t="s">
        <v>7</v>
      </c>
      <c r="B28" s="9">
        <v>65</v>
      </c>
      <c r="C28" s="16"/>
      <c r="D28" s="17">
        <f aca="true" t="shared" si="3" ref="D28:D29">SUM(B28*C28)</f>
        <v>0</v>
      </c>
      <c r="F28" s="13" t="s">
        <v>7</v>
      </c>
      <c r="G28" s="9">
        <v>65</v>
      </c>
      <c r="H28" s="16"/>
      <c r="I28" s="17">
        <f aca="true" t="shared" si="4" ref="I28:I29">SUM(G28*H28)</f>
        <v>0</v>
      </c>
    </row>
    <row r="29" spans="1:9" ht="31.5">
      <c r="A29" s="13" t="s">
        <v>9</v>
      </c>
      <c r="B29" s="9">
        <v>2000</v>
      </c>
      <c r="C29" s="16"/>
      <c r="D29" s="17">
        <f t="shared" si="3"/>
        <v>0</v>
      </c>
      <c r="F29" s="13" t="s">
        <v>9</v>
      </c>
      <c r="G29" s="9">
        <v>2000</v>
      </c>
      <c r="H29" s="16"/>
      <c r="I29" s="17">
        <f t="shared" si="4"/>
        <v>0</v>
      </c>
    </row>
    <row r="30" spans="1:9" ht="15.75">
      <c r="A30" s="22" t="s">
        <v>14</v>
      </c>
      <c r="B30" s="9"/>
      <c r="C30" s="16"/>
      <c r="D30" s="27">
        <f>SUM(D28:D29)</f>
        <v>0</v>
      </c>
      <c r="F30" s="22" t="s">
        <v>14</v>
      </c>
      <c r="G30" s="9"/>
      <c r="H30" s="16"/>
      <c r="I30" s="27">
        <f>SUM(I28:I29)</f>
        <v>0</v>
      </c>
    </row>
    <row r="31" spans="1:9" ht="15.75">
      <c r="A31" s="18"/>
      <c r="B31" s="19"/>
      <c r="C31" s="20"/>
      <c r="D31" s="21"/>
      <c r="F31" s="18"/>
      <c r="G31" s="19"/>
      <c r="H31" s="20"/>
      <c r="I31" s="21"/>
    </row>
    <row r="32" spans="1:9" ht="78.75">
      <c r="A32" s="31" t="s">
        <v>36</v>
      </c>
      <c r="B32" s="29" t="s">
        <v>8</v>
      </c>
      <c r="C32" s="29" t="s">
        <v>15</v>
      </c>
      <c r="D32" s="30" t="s">
        <v>6</v>
      </c>
      <c r="F32" s="31" t="s">
        <v>37</v>
      </c>
      <c r="G32" s="29" t="s">
        <v>8</v>
      </c>
      <c r="H32" s="29" t="s">
        <v>15</v>
      </c>
      <c r="I32" s="30" t="s">
        <v>6</v>
      </c>
    </row>
    <row r="33" spans="1:9" ht="31.5">
      <c r="A33" s="13" t="s">
        <v>10</v>
      </c>
      <c r="B33" s="9">
        <v>65</v>
      </c>
      <c r="C33" s="16"/>
      <c r="D33" s="17">
        <f aca="true" t="shared" si="5" ref="D33:D34">SUM(B33*C33)</f>
        <v>0</v>
      </c>
      <c r="F33" s="13" t="s">
        <v>10</v>
      </c>
      <c r="G33" s="9">
        <v>65</v>
      </c>
      <c r="H33" s="16"/>
      <c r="I33" s="17">
        <f aca="true" t="shared" si="6" ref="I33:I34">SUM(G33*H33)</f>
        <v>0</v>
      </c>
    </row>
    <row r="34" spans="1:9" ht="15.75">
      <c r="A34" s="13" t="s">
        <v>11</v>
      </c>
      <c r="B34" s="9">
        <v>2000</v>
      </c>
      <c r="C34" s="16"/>
      <c r="D34" s="17">
        <f t="shared" si="5"/>
        <v>0</v>
      </c>
      <c r="F34" s="13" t="s">
        <v>11</v>
      </c>
      <c r="G34" s="9">
        <v>2000</v>
      </c>
      <c r="H34" s="16"/>
      <c r="I34" s="17">
        <f t="shared" si="6"/>
        <v>0</v>
      </c>
    </row>
    <row r="35" spans="1:9" ht="15.75">
      <c r="A35" s="5" t="s">
        <v>5</v>
      </c>
      <c r="B35" s="5"/>
      <c r="C35" s="15"/>
      <c r="D35" s="27">
        <f>SUM(D33:D34)</f>
        <v>0</v>
      </c>
      <c r="F35" s="5" t="s">
        <v>5</v>
      </c>
      <c r="G35" s="5"/>
      <c r="H35" s="15"/>
      <c r="I35" s="27">
        <f>SUM(I33:I34)</f>
        <v>0</v>
      </c>
    </row>
    <row r="36" spans="1:9" ht="15.75">
      <c r="A36" s="5"/>
      <c r="B36" s="5"/>
      <c r="C36" s="15"/>
      <c r="D36" s="17"/>
      <c r="F36" s="5"/>
      <c r="G36" s="5"/>
      <c r="H36" s="15"/>
      <c r="I36" s="17"/>
    </row>
    <row r="37" spans="1:9" ht="78.75">
      <c r="A37" s="31" t="s">
        <v>36</v>
      </c>
      <c r="B37" s="29" t="s">
        <v>19</v>
      </c>
      <c r="C37" s="29" t="s">
        <v>17</v>
      </c>
      <c r="D37" s="30" t="s">
        <v>18</v>
      </c>
      <c r="F37" s="31" t="s">
        <v>37</v>
      </c>
      <c r="G37" s="29" t="s">
        <v>19</v>
      </c>
      <c r="H37" s="29" t="s">
        <v>17</v>
      </c>
      <c r="I37" s="30" t="s">
        <v>18</v>
      </c>
    </row>
    <row r="38" spans="1:9" ht="15.75">
      <c r="A38" s="13" t="s">
        <v>16</v>
      </c>
      <c r="B38" s="23"/>
      <c r="C38" s="14">
        <v>5000</v>
      </c>
      <c r="D38" s="17">
        <f>C38-(C38*B38)</f>
        <v>5000</v>
      </c>
      <c r="F38" s="13" t="s">
        <v>16</v>
      </c>
      <c r="G38" s="23"/>
      <c r="H38" s="14">
        <v>5000</v>
      </c>
      <c r="I38" s="17">
        <f>H38-(H38*G38)</f>
        <v>5000</v>
      </c>
    </row>
    <row r="39" spans="1:9" ht="15.75">
      <c r="A39" s="5" t="s">
        <v>5</v>
      </c>
      <c r="B39" s="5"/>
      <c r="C39" s="15"/>
      <c r="D39" s="27">
        <f>SUM(D38)</f>
        <v>5000</v>
      </c>
      <c r="F39" s="5" t="s">
        <v>5</v>
      </c>
      <c r="G39" s="5"/>
      <c r="H39" s="15"/>
      <c r="I39" s="27">
        <f>SUM(I38)</f>
        <v>5000</v>
      </c>
    </row>
    <row r="42" spans="1:4" ht="78.75">
      <c r="A42" s="31" t="s">
        <v>38</v>
      </c>
      <c r="B42" s="29" t="s">
        <v>8</v>
      </c>
      <c r="C42" s="29" t="s">
        <v>13</v>
      </c>
      <c r="D42" s="30" t="s">
        <v>6</v>
      </c>
    </row>
    <row r="43" spans="1:4" ht="31.5">
      <c r="A43" s="13" t="s">
        <v>7</v>
      </c>
      <c r="B43" s="9">
        <v>65</v>
      </c>
      <c r="C43" s="16"/>
      <c r="D43" s="17">
        <f aca="true" t="shared" si="7" ref="D43:D44">SUM(B43*C43)</f>
        <v>0</v>
      </c>
    </row>
    <row r="44" spans="1:4" ht="31.5">
      <c r="A44" s="13" t="s">
        <v>9</v>
      </c>
      <c r="B44" s="9">
        <v>2000</v>
      </c>
      <c r="C44" s="16"/>
      <c r="D44" s="17">
        <f t="shared" si="7"/>
        <v>0</v>
      </c>
    </row>
    <row r="45" spans="1:4" ht="15.75">
      <c r="A45" s="22" t="s">
        <v>14</v>
      </c>
      <c r="B45" s="9"/>
      <c r="C45" s="16"/>
      <c r="D45" s="27">
        <f>SUM(D43:D44)</f>
        <v>0</v>
      </c>
    </row>
    <row r="46" spans="1:4" ht="15.75">
      <c r="A46" s="18"/>
      <c r="B46" s="19"/>
      <c r="C46" s="20"/>
      <c r="D46" s="21"/>
    </row>
    <row r="47" spans="1:4" ht="78.75">
      <c r="A47" s="31" t="s">
        <v>38</v>
      </c>
      <c r="B47" s="29" t="s">
        <v>8</v>
      </c>
      <c r="C47" s="29" t="s">
        <v>15</v>
      </c>
      <c r="D47" s="30" t="s">
        <v>6</v>
      </c>
    </row>
    <row r="48" spans="1:4" ht="31.5">
      <c r="A48" s="13" t="s">
        <v>10</v>
      </c>
      <c r="B48" s="9">
        <v>65</v>
      </c>
      <c r="C48" s="16"/>
      <c r="D48" s="17">
        <f aca="true" t="shared" si="8" ref="D48:D49">SUM(B48*C48)</f>
        <v>0</v>
      </c>
    </row>
    <row r="49" spans="1:4" ht="15.75">
      <c r="A49" s="13" t="s">
        <v>11</v>
      </c>
      <c r="B49" s="9">
        <v>2000</v>
      </c>
      <c r="C49" s="16"/>
      <c r="D49" s="17">
        <f t="shared" si="8"/>
        <v>0</v>
      </c>
    </row>
    <row r="50" spans="1:4" ht="15.75">
      <c r="A50" s="5" t="s">
        <v>5</v>
      </c>
      <c r="B50" s="5"/>
      <c r="C50" s="15"/>
      <c r="D50" s="27">
        <f>SUM(D48:D49)</f>
        <v>0</v>
      </c>
    </row>
    <row r="51" spans="1:4" ht="15.75">
      <c r="A51" s="5"/>
      <c r="B51" s="5"/>
      <c r="C51" s="15"/>
      <c r="D51" s="17"/>
    </row>
    <row r="52" spans="1:4" ht="78.75">
      <c r="A52" s="31" t="s">
        <v>38</v>
      </c>
      <c r="B52" s="29" t="s">
        <v>19</v>
      </c>
      <c r="C52" s="29" t="s">
        <v>17</v>
      </c>
      <c r="D52" s="30" t="s">
        <v>18</v>
      </c>
    </row>
    <row r="53" spans="1:4" ht="15.75">
      <c r="A53" s="13" t="s">
        <v>16</v>
      </c>
      <c r="B53" s="23"/>
      <c r="C53" s="14">
        <v>5000</v>
      </c>
      <c r="D53" s="17">
        <f>C53-(C53*B53)</f>
        <v>5000</v>
      </c>
    </row>
    <row r="54" spans="1:4" ht="15.75">
      <c r="A54" s="5" t="s">
        <v>5</v>
      </c>
      <c r="B54" s="5"/>
      <c r="C54" s="15"/>
      <c r="D54" s="27">
        <f>D53</f>
        <v>5000</v>
      </c>
    </row>
  </sheetData>
  <sheetProtection selectLockedCells="1"/>
  <mergeCells count="8">
    <mergeCell ref="A25:I26"/>
    <mergeCell ref="A8:I9"/>
    <mergeCell ref="A1:F1"/>
    <mergeCell ref="C3:F3"/>
    <mergeCell ref="C4:F4"/>
    <mergeCell ref="C5:F5"/>
    <mergeCell ref="C6:F6"/>
    <mergeCell ref="C7:F7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E816-2B5D-4F49-87F4-E4E8E510D2B1}">
  <dimension ref="A1:A23"/>
  <sheetViews>
    <sheetView workbookViewId="0" topLeftCell="A1">
      <selection activeCell="J20" sqref="J20"/>
    </sheetView>
  </sheetViews>
  <sheetFormatPr defaultColWidth="9.140625" defaultRowHeight="15"/>
  <cols>
    <col min="1" max="1" width="71.00390625" style="0" bestFit="1" customWidth="1"/>
  </cols>
  <sheetData>
    <row r="1" ht="18.75">
      <c r="A1" s="24" t="s">
        <v>22</v>
      </c>
    </row>
    <row r="2" ht="18.75">
      <c r="A2" s="33">
        <f>'Lot 1 Speedometers'!D13+'Lot 1 Speedometers'!I13+'Lot 1 Speedometers'!D18+'Lot 1 Speedometers'!I18</f>
        <v>0</v>
      </c>
    </row>
    <row r="3" ht="18.75">
      <c r="A3" s="24"/>
    </row>
    <row r="4" ht="18.75">
      <c r="A4" s="24" t="s">
        <v>24</v>
      </c>
    </row>
    <row r="5" ht="18.75">
      <c r="A5" s="33">
        <f>'Lot 1 Speedometers'!D22+'Lot 1 Speedometers'!I22</f>
        <v>10000</v>
      </c>
    </row>
    <row r="6" ht="18.75">
      <c r="A6" s="24"/>
    </row>
    <row r="7" ht="18.75">
      <c r="A7" s="24" t="s">
        <v>42</v>
      </c>
    </row>
    <row r="8" ht="18.75">
      <c r="A8" s="33">
        <f>'Lot 1 Speedometers'!D30+'Lot 1 Speedometers'!D35</f>
        <v>0</v>
      </c>
    </row>
    <row r="9" ht="18.75">
      <c r="A9" s="24"/>
    </row>
    <row r="10" ht="18.75">
      <c r="A10" s="24" t="s">
        <v>27</v>
      </c>
    </row>
    <row r="11" ht="18.75">
      <c r="A11" s="33">
        <f>'Lot 1 Speedometers'!D39</f>
        <v>5000</v>
      </c>
    </row>
    <row r="12" ht="18.75">
      <c r="A12" s="24"/>
    </row>
    <row r="13" ht="18.75">
      <c r="A13" s="24" t="s">
        <v>43</v>
      </c>
    </row>
    <row r="14" ht="18.75">
      <c r="A14" s="33">
        <f>'Lot 1 Speedometers'!I30+'Lot 1 Speedometers'!I35</f>
        <v>0</v>
      </c>
    </row>
    <row r="15" ht="18.75">
      <c r="A15" s="24"/>
    </row>
    <row r="16" ht="18.75">
      <c r="A16" s="24" t="s">
        <v>30</v>
      </c>
    </row>
    <row r="17" ht="18.75">
      <c r="A17" s="33">
        <f>'Lot 1 Speedometers'!I39</f>
        <v>5000</v>
      </c>
    </row>
    <row r="18" ht="18.75">
      <c r="A18" s="24"/>
    </row>
    <row r="19" ht="18.75">
      <c r="A19" s="24" t="s">
        <v>44</v>
      </c>
    </row>
    <row r="20" ht="18.75">
      <c r="A20" s="33">
        <f>'Lot 1 Speedometers'!D45+'Lot 1 Speedometers'!D50</f>
        <v>0</v>
      </c>
    </row>
    <row r="21" ht="18.75">
      <c r="A21" s="24"/>
    </row>
    <row r="22" ht="18.75">
      <c r="A22" s="24" t="s">
        <v>45</v>
      </c>
    </row>
    <row r="23" ht="18.75">
      <c r="A23" s="33">
        <f>'Lot 1 Speedometers'!D54</f>
        <v>5000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A22D-BED6-4383-A5DE-CC33F73AC3BD}">
  <sheetPr>
    <pageSetUpPr fitToPage="1"/>
  </sheetPr>
  <dimension ref="A1:J48"/>
  <sheetViews>
    <sheetView workbookViewId="0" topLeftCell="A1">
      <selection activeCell="E18" sqref="E18"/>
    </sheetView>
  </sheetViews>
  <sheetFormatPr defaultColWidth="9.140625" defaultRowHeight="15"/>
  <cols>
    <col min="1" max="1" width="23.00390625" style="4" customWidth="1"/>
    <col min="2" max="2" width="9.00390625" style="4" customWidth="1"/>
    <col min="3" max="3" width="10.140625" style="2" bestFit="1" customWidth="1"/>
    <col min="4" max="5" width="20.7109375" style="2" customWidth="1"/>
    <col min="6" max="6" width="25.28125" style="2" customWidth="1"/>
    <col min="7" max="7" width="9.8515625" style="2" bestFit="1" customWidth="1"/>
    <col min="8" max="8" width="10.140625" style="2" bestFit="1" customWidth="1"/>
    <col min="9" max="9" width="18.7109375" style="2" bestFit="1" customWidth="1"/>
    <col min="10" max="10" width="10.7109375" style="2" customWidth="1"/>
    <col min="11" max="16384" width="9.140625" style="2" customWidth="1"/>
  </cols>
  <sheetData>
    <row r="1" spans="1:10" s="1" customFormat="1" ht="25.15" customHeight="1">
      <c r="A1" s="37" t="s">
        <v>12</v>
      </c>
      <c r="B1" s="38"/>
      <c r="C1" s="38"/>
      <c r="D1" s="38"/>
      <c r="E1" s="38"/>
      <c r="F1" s="38"/>
      <c r="G1" s="3"/>
      <c r="H1" s="3"/>
      <c r="I1" s="3"/>
      <c r="J1" s="3"/>
    </row>
    <row r="2" spans="1:6" ht="15">
      <c r="A2" s="11"/>
      <c r="B2" s="11"/>
      <c r="C2" s="12"/>
      <c r="D2" s="12"/>
      <c r="E2" s="12"/>
      <c r="F2" s="12"/>
    </row>
    <row r="3" spans="1:6" ht="14.45" customHeight="1">
      <c r="A3" s="6" t="s">
        <v>2</v>
      </c>
      <c r="B3" s="10"/>
      <c r="C3" s="39"/>
      <c r="D3" s="39"/>
      <c r="E3" s="39"/>
      <c r="F3" s="39"/>
    </row>
    <row r="4" spans="1:6" ht="14.45" customHeight="1">
      <c r="A4" s="6" t="s">
        <v>3</v>
      </c>
      <c r="B4" s="10"/>
      <c r="C4" s="39"/>
      <c r="D4" s="39"/>
      <c r="E4" s="39"/>
      <c r="F4" s="39"/>
    </row>
    <row r="5" spans="1:6" ht="14.45" customHeight="1">
      <c r="A5" s="6" t="s">
        <v>0</v>
      </c>
      <c r="B5" s="10"/>
      <c r="C5" s="39"/>
      <c r="D5" s="39"/>
      <c r="E5" s="39"/>
      <c r="F5" s="39"/>
    </row>
    <row r="6" spans="1:6" ht="14.45" customHeight="1">
      <c r="A6" s="6" t="s">
        <v>4</v>
      </c>
      <c r="B6" s="10"/>
      <c r="C6" s="39"/>
      <c r="D6" s="39"/>
      <c r="E6" s="39"/>
      <c r="F6" s="39"/>
    </row>
    <row r="7" spans="1:6" ht="14.45" customHeight="1">
      <c r="A7" s="6" t="s">
        <v>1</v>
      </c>
      <c r="B7" s="10"/>
      <c r="C7" s="39"/>
      <c r="D7" s="39"/>
      <c r="E7" s="39"/>
      <c r="F7" s="39"/>
    </row>
    <row r="8" spans="1:9" ht="14.45" customHeight="1">
      <c r="A8" s="35" t="s">
        <v>41</v>
      </c>
      <c r="B8" s="36"/>
      <c r="C8" s="36"/>
      <c r="D8" s="36"/>
      <c r="E8" s="36"/>
      <c r="F8" s="36"/>
      <c r="G8" s="36"/>
      <c r="H8" s="36"/>
      <c r="I8" s="36"/>
    </row>
    <row r="9" spans="1:10" s="1" customFormat="1" ht="15">
      <c r="A9" s="35"/>
      <c r="B9" s="36"/>
      <c r="C9" s="36"/>
      <c r="D9" s="36"/>
      <c r="E9" s="36"/>
      <c r="F9" s="36"/>
      <c r="G9" s="36"/>
      <c r="H9" s="36"/>
      <c r="I9" s="36"/>
      <c r="J9" s="2"/>
    </row>
    <row r="10" spans="1:9" ht="105">
      <c r="A10" s="32" t="s">
        <v>34</v>
      </c>
      <c r="B10" s="25" t="s">
        <v>8</v>
      </c>
      <c r="C10" s="25" t="s">
        <v>13</v>
      </c>
      <c r="D10" s="26" t="s">
        <v>6</v>
      </c>
      <c r="E10" s="7"/>
      <c r="F10" s="32" t="s">
        <v>35</v>
      </c>
      <c r="G10" s="25" t="s">
        <v>8</v>
      </c>
      <c r="H10" s="25" t="s">
        <v>13</v>
      </c>
      <c r="I10" s="26" t="s">
        <v>6</v>
      </c>
    </row>
    <row r="11" spans="1:9" ht="15.75">
      <c r="A11" s="13" t="s">
        <v>20</v>
      </c>
      <c r="B11" s="9">
        <v>1100</v>
      </c>
      <c r="C11" s="16"/>
      <c r="D11" s="17">
        <f aca="true" t="shared" si="0" ref="D11:D15">SUM(B11*C11)</f>
        <v>0</v>
      </c>
      <c r="E11" s="7"/>
      <c r="F11" s="13" t="s">
        <v>20</v>
      </c>
      <c r="G11" s="9">
        <v>1100</v>
      </c>
      <c r="H11" s="16"/>
      <c r="I11" s="17">
        <f aca="true" t="shared" si="1" ref="I11">SUM(G11*H11)</f>
        <v>0</v>
      </c>
    </row>
    <row r="12" spans="1:9" ht="15.75">
      <c r="A12" s="22" t="s">
        <v>14</v>
      </c>
      <c r="B12" s="9"/>
      <c r="C12" s="16"/>
      <c r="D12" s="27">
        <f>SUM(D11)</f>
        <v>0</v>
      </c>
      <c r="E12" s="7"/>
      <c r="F12" s="22" t="s">
        <v>14</v>
      </c>
      <c r="G12" s="9"/>
      <c r="H12" s="16"/>
      <c r="I12" s="27">
        <f>SUM(I11)</f>
        <v>0</v>
      </c>
    </row>
    <row r="13" spans="1:6" ht="15.75">
      <c r="A13" s="18"/>
      <c r="B13" s="19"/>
      <c r="C13" s="20"/>
      <c r="D13" s="21"/>
      <c r="E13" s="7"/>
      <c r="F13" s="7"/>
    </row>
    <row r="14" spans="1:9" ht="105">
      <c r="A14" s="32" t="s">
        <v>34</v>
      </c>
      <c r="B14" s="25" t="s">
        <v>8</v>
      </c>
      <c r="C14" s="25" t="s">
        <v>15</v>
      </c>
      <c r="D14" s="26" t="s">
        <v>6</v>
      </c>
      <c r="E14" s="7"/>
      <c r="F14" s="32" t="s">
        <v>35</v>
      </c>
      <c r="G14" s="25" t="s">
        <v>8</v>
      </c>
      <c r="H14" s="25" t="s">
        <v>15</v>
      </c>
      <c r="I14" s="26" t="s">
        <v>6</v>
      </c>
    </row>
    <row r="15" spans="1:9" ht="15.75">
      <c r="A15" s="13" t="s">
        <v>21</v>
      </c>
      <c r="B15" s="9">
        <v>500</v>
      </c>
      <c r="C15" s="16"/>
      <c r="D15" s="17">
        <f t="shared" si="0"/>
        <v>0</v>
      </c>
      <c r="E15" s="7"/>
      <c r="F15" s="13" t="s">
        <v>21</v>
      </c>
      <c r="G15" s="9">
        <v>500</v>
      </c>
      <c r="H15" s="16"/>
      <c r="I15" s="17">
        <f aca="true" t="shared" si="2" ref="I15">SUM(G15*H15)</f>
        <v>0</v>
      </c>
    </row>
    <row r="16" spans="1:9" ht="15.75">
      <c r="A16" s="5" t="s">
        <v>5</v>
      </c>
      <c r="B16" s="5"/>
      <c r="C16" s="15"/>
      <c r="D16" s="27">
        <f>SUM(D15)</f>
        <v>0</v>
      </c>
      <c r="E16" s="7"/>
      <c r="F16" s="5" t="s">
        <v>5</v>
      </c>
      <c r="G16" s="5"/>
      <c r="H16" s="15"/>
      <c r="I16" s="27">
        <f>SUM(I15)</f>
        <v>0</v>
      </c>
    </row>
    <row r="17" spans="1:6" ht="15.75">
      <c r="A17" s="5"/>
      <c r="B17" s="5"/>
      <c r="C17" s="15"/>
      <c r="D17" s="17"/>
      <c r="E17" s="7"/>
      <c r="F17" s="7"/>
    </row>
    <row r="18" spans="1:9" ht="105">
      <c r="A18" s="32" t="s">
        <v>34</v>
      </c>
      <c r="B18" s="25" t="s">
        <v>19</v>
      </c>
      <c r="C18" s="25" t="s">
        <v>17</v>
      </c>
      <c r="D18" s="26" t="s">
        <v>18</v>
      </c>
      <c r="E18" s="7"/>
      <c r="F18" s="32" t="s">
        <v>35</v>
      </c>
      <c r="G18" s="25" t="s">
        <v>19</v>
      </c>
      <c r="H18" s="25" t="s">
        <v>17</v>
      </c>
      <c r="I18" s="26" t="s">
        <v>18</v>
      </c>
    </row>
    <row r="19" spans="1:9" ht="15.75">
      <c r="A19" s="13" t="s">
        <v>16</v>
      </c>
      <c r="B19" s="23"/>
      <c r="C19" s="14">
        <v>5000</v>
      </c>
      <c r="D19" s="17">
        <f>C19-(C19*B19)</f>
        <v>5000</v>
      </c>
      <c r="E19" s="8"/>
      <c r="F19" s="13" t="s">
        <v>16</v>
      </c>
      <c r="G19" s="23"/>
      <c r="H19" s="14">
        <v>5000</v>
      </c>
      <c r="I19" s="17">
        <f>H19-(H19*G19)</f>
        <v>5000</v>
      </c>
    </row>
    <row r="20" spans="1:9" ht="15.75">
      <c r="A20" s="5" t="s">
        <v>5</v>
      </c>
      <c r="B20" s="5"/>
      <c r="C20" s="15"/>
      <c r="D20" s="27">
        <f>D19</f>
        <v>5000</v>
      </c>
      <c r="E20" s="8"/>
      <c r="F20" s="5" t="s">
        <v>5</v>
      </c>
      <c r="G20" s="5"/>
      <c r="H20" s="15"/>
      <c r="I20" s="27">
        <f>I19</f>
        <v>5000</v>
      </c>
    </row>
    <row r="21" spans="1:9" ht="15.75">
      <c r="A21" s="6"/>
      <c r="B21" s="6"/>
      <c r="C21" s="8"/>
      <c r="D21" s="21"/>
      <c r="E21" s="8"/>
      <c r="F21" s="6"/>
      <c r="G21" s="6"/>
      <c r="H21" s="8"/>
      <c r="I21" s="21"/>
    </row>
    <row r="22" spans="1:9" ht="15.75">
      <c r="A22" s="6"/>
      <c r="B22" s="6"/>
      <c r="C22" s="8"/>
      <c r="D22" s="21"/>
      <c r="E22" s="8"/>
      <c r="F22" s="6"/>
      <c r="G22" s="6"/>
      <c r="H22" s="8"/>
      <c r="I22" s="21"/>
    </row>
    <row r="23" spans="1:9" ht="15">
      <c r="A23" s="34" t="s">
        <v>40</v>
      </c>
      <c r="B23" s="34"/>
      <c r="C23" s="34"/>
      <c r="D23" s="34"/>
      <c r="E23" s="34"/>
      <c r="F23" s="34"/>
      <c r="G23" s="34"/>
      <c r="H23" s="34"/>
      <c r="I23" s="34"/>
    </row>
    <row r="24" spans="1:9" ht="1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78.75">
      <c r="A25" s="31" t="s">
        <v>36</v>
      </c>
      <c r="B25" s="29" t="s">
        <v>8</v>
      </c>
      <c r="C25" s="29" t="s">
        <v>13</v>
      </c>
      <c r="D25" s="30" t="s">
        <v>6</v>
      </c>
      <c r="F25" s="31" t="s">
        <v>37</v>
      </c>
      <c r="G25" s="29" t="s">
        <v>8</v>
      </c>
      <c r="H25" s="29" t="s">
        <v>13</v>
      </c>
      <c r="I25" s="30" t="s">
        <v>6</v>
      </c>
    </row>
    <row r="26" spans="1:9" ht="15.75">
      <c r="A26" s="13" t="s">
        <v>20</v>
      </c>
      <c r="B26" s="9">
        <v>1100</v>
      </c>
      <c r="C26" s="16"/>
      <c r="D26" s="17">
        <f aca="true" t="shared" si="3" ref="D26">SUM(B26*C26)</f>
        <v>0</v>
      </c>
      <c r="F26" s="13" t="s">
        <v>20</v>
      </c>
      <c r="G26" s="9">
        <v>1100</v>
      </c>
      <c r="H26" s="16"/>
      <c r="I26" s="17">
        <f aca="true" t="shared" si="4" ref="I26">SUM(G26*H26)</f>
        <v>0</v>
      </c>
    </row>
    <row r="27" spans="1:9" ht="15.75">
      <c r="A27" s="22" t="s">
        <v>14</v>
      </c>
      <c r="B27" s="9"/>
      <c r="C27" s="16"/>
      <c r="D27" s="27">
        <f>SUM(D26)</f>
        <v>0</v>
      </c>
      <c r="F27" s="22" t="s">
        <v>14</v>
      </c>
      <c r="G27" s="9"/>
      <c r="H27" s="16"/>
      <c r="I27" s="27">
        <f>SUM(I26)</f>
        <v>0</v>
      </c>
    </row>
    <row r="28" spans="1:9" ht="15.75">
      <c r="A28" s="18"/>
      <c r="B28" s="19"/>
      <c r="C28" s="20"/>
      <c r="D28" s="21"/>
      <c r="F28" s="18"/>
      <c r="G28" s="19"/>
      <c r="H28" s="20"/>
      <c r="I28" s="21"/>
    </row>
    <row r="29" spans="1:9" ht="78.75">
      <c r="A29" s="31" t="s">
        <v>36</v>
      </c>
      <c r="B29" s="29" t="s">
        <v>8</v>
      </c>
      <c r="C29" s="29" t="s">
        <v>15</v>
      </c>
      <c r="D29" s="30" t="s">
        <v>6</v>
      </c>
      <c r="F29" s="31" t="s">
        <v>37</v>
      </c>
      <c r="G29" s="29" t="s">
        <v>8</v>
      </c>
      <c r="H29" s="29" t="s">
        <v>15</v>
      </c>
      <c r="I29" s="30" t="s">
        <v>6</v>
      </c>
    </row>
    <row r="30" spans="1:9" ht="15.75">
      <c r="A30" s="13" t="s">
        <v>21</v>
      </c>
      <c r="B30" s="9">
        <v>500</v>
      </c>
      <c r="C30" s="16"/>
      <c r="D30" s="17">
        <f aca="true" t="shared" si="5" ref="D30">SUM(B30*C30)</f>
        <v>0</v>
      </c>
      <c r="F30" s="13" t="s">
        <v>21</v>
      </c>
      <c r="G30" s="9">
        <v>500</v>
      </c>
      <c r="H30" s="16"/>
      <c r="I30" s="17">
        <f aca="true" t="shared" si="6" ref="I30">SUM(G30*H30)</f>
        <v>0</v>
      </c>
    </row>
    <row r="31" spans="1:9" ht="15.75">
      <c r="A31" s="5" t="s">
        <v>5</v>
      </c>
      <c r="B31" s="5"/>
      <c r="C31" s="15"/>
      <c r="D31" s="27">
        <f>SUM(D30)</f>
        <v>0</v>
      </c>
      <c r="F31" s="5" t="s">
        <v>5</v>
      </c>
      <c r="G31" s="5"/>
      <c r="H31" s="15"/>
      <c r="I31" s="27">
        <f>SUM(I30)</f>
        <v>0</v>
      </c>
    </row>
    <row r="32" spans="1:9" ht="15.75">
      <c r="A32" s="5"/>
      <c r="B32" s="5"/>
      <c r="C32" s="15"/>
      <c r="D32" s="17"/>
      <c r="F32" s="5"/>
      <c r="G32" s="5"/>
      <c r="H32" s="15"/>
      <c r="I32" s="17"/>
    </row>
    <row r="33" spans="1:9" ht="78.75">
      <c r="A33" s="31" t="s">
        <v>36</v>
      </c>
      <c r="B33" s="29" t="s">
        <v>19</v>
      </c>
      <c r="C33" s="29" t="s">
        <v>17</v>
      </c>
      <c r="D33" s="30" t="s">
        <v>18</v>
      </c>
      <c r="F33" s="31" t="s">
        <v>37</v>
      </c>
      <c r="G33" s="29" t="s">
        <v>19</v>
      </c>
      <c r="H33" s="29" t="s">
        <v>17</v>
      </c>
      <c r="I33" s="30" t="s">
        <v>18</v>
      </c>
    </row>
    <row r="34" spans="1:9" ht="15.75">
      <c r="A34" s="13" t="s">
        <v>16</v>
      </c>
      <c r="B34" s="23"/>
      <c r="C34" s="14">
        <v>5000</v>
      </c>
      <c r="D34" s="17">
        <f>C34-(C34*B34)</f>
        <v>5000</v>
      </c>
      <c r="F34" s="13" t="s">
        <v>16</v>
      </c>
      <c r="G34" s="23"/>
      <c r="H34" s="14">
        <v>5000</v>
      </c>
      <c r="I34" s="17">
        <f>H34-(H34*G34)</f>
        <v>5000</v>
      </c>
    </row>
    <row r="35" spans="1:9" ht="15.75">
      <c r="A35" s="5" t="s">
        <v>5</v>
      </c>
      <c r="B35" s="5"/>
      <c r="C35" s="15"/>
      <c r="D35" s="27">
        <f>(D34)</f>
        <v>5000</v>
      </c>
      <c r="F35" s="5" t="s">
        <v>5</v>
      </c>
      <c r="G35" s="5"/>
      <c r="H35" s="15"/>
      <c r="I35" s="27">
        <f>I34</f>
        <v>5000</v>
      </c>
    </row>
    <row r="38" spans="1:4" ht="78.75">
      <c r="A38" s="31" t="s">
        <v>39</v>
      </c>
      <c r="B38" s="29" t="s">
        <v>8</v>
      </c>
      <c r="C38" s="29" t="s">
        <v>13</v>
      </c>
      <c r="D38" s="30" t="s">
        <v>6</v>
      </c>
    </row>
    <row r="39" spans="1:4" ht="15.75">
      <c r="A39" s="13" t="s">
        <v>20</v>
      </c>
      <c r="B39" s="9">
        <v>1100</v>
      </c>
      <c r="C39" s="16"/>
      <c r="D39" s="17">
        <f aca="true" t="shared" si="7" ref="D39">SUM(B39*C39)</f>
        <v>0</v>
      </c>
    </row>
    <row r="40" spans="1:4" ht="15.75">
      <c r="A40" s="22" t="s">
        <v>14</v>
      </c>
      <c r="B40" s="9"/>
      <c r="C40" s="16"/>
      <c r="D40" s="17">
        <f>SUM(D39)</f>
        <v>0</v>
      </c>
    </row>
    <row r="41" spans="1:4" ht="15.75">
      <c r="A41" s="18"/>
      <c r="B41" s="19"/>
      <c r="C41" s="20"/>
      <c r="D41" s="21"/>
    </row>
    <row r="42" spans="1:4" ht="78.75">
      <c r="A42" s="31" t="s">
        <v>39</v>
      </c>
      <c r="B42" s="29" t="s">
        <v>8</v>
      </c>
      <c r="C42" s="29" t="s">
        <v>15</v>
      </c>
      <c r="D42" s="30" t="s">
        <v>6</v>
      </c>
    </row>
    <row r="43" spans="1:4" ht="15.75">
      <c r="A43" s="13" t="s">
        <v>21</v>
      </c>
      <c r="B43" s="9">
        <v>500</v>
      </c>
      <c r="C43" s="16"/>
      <c r="D43" s="17">
        <f aca="true" t="shared" si="8" ref="D43">SUM(B43*C43)</f>
        <v>0</v>
      </c>
    </row>
    <row r="44" spans="1:4" ht="15.75">
      <c r="A44" s="5" t="s">
        <v>5</v>
      </c>
      <c r="B44" s="5"/>
      <c r="C44" s="15"/>
      <c r="D44" s="17">
        <f>SUM(D43)</f>
        <v>0</v>
      </c>
    </row>
    <row r="45" spans="1:4" ht="15.75">
      <c r="A45" s="5"/>
      <c r="B45" s="5"/>
      <c r="C45" s="15"/>
      <c r="D45" s="17"/>
    </row>
    <row r="46" spans="1:4" ht="78.75">
      <c r="A46" s="31" t="s">
        <v>39</v>
      </c>
      <c r="B46" s="29" t="s">
        <v>19</v>
      </c>
      <c r="C46" s="29" t="s">
        <v>17</v>
      </c>
      <c r="D46" s="30" t="s">
        <v>18</v>
      </c>
    </row>
    <row r="47" spans="1:4" ht="15.75">
      <c r="A47" s="13" t="s">
        <v>16</v>
      </c>
      <c r="B47" s="23"/>
      <c r="C47" s="14">
        <v>5000</v>
      </c>
      <c r="D47" s="17">
        <f>C47-(C47*B47)</f>
        <v>5000</v>
      </c>
    </row>
    <row r="48" spans="1:4" ht="15.75">
      <c r="A48" s="5" t="s">
        <v>5</v>
      </c>
      <c r="B48" s="5"/>
      <c r="C48" s="15"/>
      <c r="D48" s="17">
        <f>D47</f>
        <v>5000</v>
      </c>
    </row>
  </sheetData>
  <sheetProtection selectLockedCells="1"/>
  <mergeCells count="8">
    <mergeCell ref="A23:I24"/>
    <mergeCell ref="A1:F1"/>
    <mergeCell ref="C3:F3"/>
    <mergeCell ref="C4:F4"/>
    <mergeCell ref="C5:F5"/>
    <mergeCell ref="C6:F6"/>
    <mergeCell ref="C7:F7"/>
    <mergeCell ref="A8:I9"/>
  </mergeCells>
  <printOptions/>
  <pageMargins left="0.25" right="0.25" top="0.75" bottom="0.75" header="0.3" footer="0.3"/>
  <pageSetup fitToHeight="0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124E4-0549-41EB-AE6D-3824C131D146}">
  <dimension ref="A1:A23"/>
  <sheetViews>
    <sheetView workbookViewId="0" topLeftCell="A1">
      <selection activeCell="A24" sqref="A24"/>
    </sheetView>
  </sheetViews>
  <sheetFormatPr defaultColWidth="9.140625" defaultRowHeight="15"/>
  <cols>
    <col min="1" max="1" width="71.00390625" style="0" bestFit="1" customWidth="1"/>
  </cols>
  <sheetData>
    <row r="1" ht="18.75">
      <c r="A1" s="24" t="s">
        <v>23</v>
      </c>
    </row>
    <row r="2" ht="18.75">
      <c r="A2" s="33">
        <f>'Lot 2 Radar Units'!D12+'Lot 2 Radar Units'!I12+'Lot 2 Radar Units'!D16+'Lot 2 Radar Units'!I16</f>
        <v>0</v>
      </c>
    </row>
    <row r="3" ht="18.75">
      <c r="A3" s="24"/>
    </row>
    <row r="4" ht="18.75">
      <c r="A4" s="24" t="s">
        <v>25</v>
      </c>
    </row>
    <row r="5" ht="18.75">
      <c r="A5" s="33">
        <f>'Lot 2 Radar Units'!D20+'Lot 2 Radar Units'!I20</f>
        <v>10000</v>
      </c>
    </row>
    <row r="6" ht="18.75">
      <c r="A6" s="24"/>
    </row>
    <row r="7" ht="18.75">
      <c r="A7" s="24" t="s">
        <v>26</v>
      </c>
    </row>
    <row r="8" ht="18.75">
      <c r="A8" s="33">
        <f>'Lot 2 Radar Units'!D27+'Lot 2 Radar Units'!D31</f>
        <v>0</v>
      </c>
    </row>
    <row r="9" ht="18.75">
      <c r="A9" s="24"/>
    </row>
    <row r="10" ht="18.75">
      <c r="A10" s="24" t="s">
        <v>28</v>
      </c>
    </row>
    <row r="11" ht="18.75">
      <c r="A11" s="33">
        <f>'Lot 2 Radar Units'!D35</f>
        <v>5000</v>
      </c>
    </row>
    <row r="12" ht="18.75">
      <c r="A12" s="24"/>
    </row>
    <row r="13" ht="18.75">
      <c r="A13" s="24" t="s">
        <v>29</v>
      </c>
    </row>
    <row r="14" ht="18.75">
      <c r="A14" s="33">
        <f>'Lot 2 Radar Units'!I27+'Lot 2 Radar Units'!I31</f>
        <v>0</v>
      </c>
    </row>
    <row r="15" ht="18.75">
      <c r="A15" s="24"/>
    </row>
    <row r="16" ht="18.75">
      <c r="A16" s="24" t="s">
        <v>31</v>
      </c>
    </row>
    <row r="17" ht="18.75">
      <c r="A17" s="33">
        <f>'Lot 2 Radar Units'!I35</f>
        <v>5000</v>
      </c>
    </row>
    <row r="18" ht="18.75">
      <c r="A18" s="24"/>
    </row>
    <row r="19" ht="18.75">
      <c r="A19" s="24" t="s">
        <v>32</v>
      </c>
    </row>
    <row r="20" ht="18.75">
      <c r="A20" s="33">
        <f>'Lot 2 Radar Units'!D40+'Lot 2 Radar Units'!D44</f>
        <v>0</v>
      </c>
    </row>
    <row r="21" ht="18.75">
      <c r="A21" s="24"/>
    </row>
    <row r="22" ht="18.75">
      <c r="A22" s="24" t="s">
        <v>33</v>
      </c>
    </row>
    <row r="23" ht="18.75">
      <c r="A23" s="33">
        <f>'Lot 2 Radar Units'!D48</f>
        <v>5000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Department of Public Welfare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jkowalick</dc:creator>
  <cp:keywords/>
  <dc:description/>
  <cp:lastModifiedBy>Zarr, Jamie M</cp:lastModifiedBy>
  <cp:lastPrinted>2018-11-06T20:00:35Z</cp:lastPrinted>
  <dcterms:created xsi:type="dcterms:W3CDTF">2015-02-25T16:36:43Z</dcterms:created>
  <dcterms:modified xsi:type="dcterms:W3CDTF">2019-09-23T18:55:47Z</dcterms:modified>
  <cp:category/>
  <cp:version/>
  <cp:contentType/>
  <cp:contentStatus/>
</cp:coreProperties>
</file>